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state="hidden" r:id="rId7"/>
    <sheet name="7-RP" sheetId="8" state="hidden" r:id="rId8"/>
    <sheet name="8-FI" sheetId="9" state="hidden" r:id="rId9"/>
    <sheet name="9-DEPOZITI" sheetId="10" state="hidden" r:id="rId10"/>
    <sheet name="10-IG" sheetId="11" state="hidden" r:id="rId11"/>
    <sheet name="11-INV 49" sheetId="12" state="hidden" r:id="rId12"/>
    <sheet name="12-NIO" sheetId="13" state="hidden" r:id="rId13"/>
    <sheet name="13-Номенклатури" sheetId="14" state="hidden" r:id="rId14"/>
    <sheet name="Controls" sheetId="15" state="hidden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<sst xmlns="http://schemas.openxmlformats.org/spreadsheetml/2006/main" count="3151" uniqueCount="1498">
  <si>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</si>
  <si>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</si>
  <si>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</si>
  <si>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</si>
  <si>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</si>
  <si>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</si>
  <si>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</si>
  <si>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</si>
  <si>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</si>
  <si>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</si>
  <si>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</si>
  <si>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</si>
  <si>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</si>
  <si>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</si>
  <si>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</si>
  <si>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</si>
  <si>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</si>
  <si>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</si>
  <si>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</si>
  <si>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</si>
  <si>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</si>
  <si>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</si>
  <si>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</si>
  <si>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</si>
  <si>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</si>
  <si>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</si>
  <si>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</si>
  <si>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</si>
  <si>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</si>
  <si>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</si>
  <si>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</si>
  <si>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</si>
  <si>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</si>
  <si>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</si>
  <si>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</si>
  <si>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</si>
  <si>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</si>
  <si>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</si>
  <si>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</si>
  <si>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</si>
  <si>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</si>
  <si>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</si>
  <si>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</si>
  <si>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</si>
  <si>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</si>
  <si>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</si>
  <si>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</si>
  <si>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</si>
  <si>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</si>
  <si>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</si>
  <si>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</si>
  <si>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</si>
  <si>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</si>
  <si>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</si>
  <si>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</si>
  <si>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</si>
  <si>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</si>
  <si>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</si>
  <si>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</si>
  <si>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</si>
  <si>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</si>
  <si>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</si>
  <si>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</si>
  <si>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</si>
  <si>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</si>
  <si>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</si>
  <si>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</si>
  <si>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</si>
  <si>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</si>
  <si>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</si>
  <si>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</si>
  <si>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</si>
  <si>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</si>
  <si>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</si>
  <si>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</si>
  <si>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</si>
  <si>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</si>
  <si>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</si>
  <si>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</si>
  <si>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</si>
  <si>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</si>
  <si>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</si>
  <si>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</si>
  <si>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</si>
  <si>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</si>
  <si>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</si>
  <si>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</si>
  <si>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</si>
  <si>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</si>
  <si>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</si>
  <si>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</si>
  <si>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</si>
  <si>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</si>
  <si>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</si>
  <si>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</si>
  <si>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</si>
  <si>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</si>
  <si>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</si>
  <si>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</si>
  <si>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</si>
  <si>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</si>
  <si>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</si>
  <si>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</si>
  <si>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</si>
  <si>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</si>
  <si>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</si>
  <si>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</si>
  <si>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</si>
  <si>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</si>
  <si>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</si>
  <si>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</si>
  <si>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</si>
  <si>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</si>
  <si>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</si>
  <si>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</si>
  <si>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</si>
  <si>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</si>
  <si>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</si>
  <si>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</si>
  <si>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</si>
  <si>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</si>
  <si>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</si>
  <si>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</si>
  <si>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</si>
  <si>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</si>
  <si>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</si>
  <si>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</si>
  <si>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</si>
  <si>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</si>
  <si>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</si>
  <si>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</si>
  <si>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</si>
  <si>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</si>
  <si>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</si>
  <si>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</si>
  <si>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</si>
  <si>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</si>
  <si>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</si>
  <si>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</si>
  <si>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</si>
  <si>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</si>
  <si>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</si>
  <si>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</si>
  <si>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</si>
  <si>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</si>
  <si>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</si>
  <si>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</si>
  <si>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</si>
  <si>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</si>
  <si>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</si>
  <si>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</si>
  <si>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</si>
  <si>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</si>
  <si>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</si>
  <si>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</si>
  <si>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</si>
  <si>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</si>
  <si>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</si>
  <si>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</si>
  <si>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</si>
  <si>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</si>
  <si>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</si>
  <si>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</si>
  <si>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</si>
  <si>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</si>
  <si>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</si>
  <si>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</si>
  <si>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</si>
  <si>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</si>
  <si>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</si>
  <si>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</si>
  <si>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</si>
  <si>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</si>
  <si>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</si>
  <si>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</si>
  <si>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</si>
  <si>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</si>
  <si>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</si>
  <si>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</si>
  <si>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</si>
  <si>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</si>
  <si>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</si>
  <si>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</si>
  <si>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</si>
  <si>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</si>
  <si>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</si>
  <si>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</si>
  <si>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</si>
  <si>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</si>
  <si>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</si>
  <si>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</si>
  <si>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</si>
  <si>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</si>
  <si>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</si>
  <si>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</si>
  <si>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</si>
  <si>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</si>
  <si>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</si>
  <si>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</si>
  <si>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</si>
  <si>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</si>
  <si>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</si>
  <si>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</si>
  <si>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</si>
  <si>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</si>
  <si>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</si>
  <si>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</si>
  <si>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</si>
  <si>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</si>
  <si>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</si>
  <si>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</si>
  <si>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</si>
  <si>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</si>
  <si>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</si>
  <si>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</si>
  <si>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</si>
  <si>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</si>
  <si>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</si>
  <si>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</si>
  <si>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</si>
  <si>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</si>
  <si>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</si>
  <si>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</si>
  <si>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</si>
  <si>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</si>
  <si>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</si>
  <si>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</si>
  <si>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</si>
  <si>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</si>
  <si>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</si>
  <si>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</si>
  <si>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</si>
  <si>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</si>
  <si>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</si>
  <si>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</si>
  <si>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</si>
  <si>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</si>
  <si>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</si>
  <si>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</si>
  <si>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</si>
  <si>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</si>
  <si>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</si>
  <si>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</si>
  <si>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</si>
  <si>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</si>
  <si>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</si>
  <si>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</si>
  <si>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</si>
  <si>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</si>
  <si>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</si>
  <si>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</si>
  <si>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</si>
  <si>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</si>
  <si>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</si>
  <si>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</si>
  <si>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</si>
  <si>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</si>
  <si>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</si>
  <si>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</si>
  <si>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</si>
  <si>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</si>
  <si>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</si>
  <si>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</si>
  <si>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</si>
  <si>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</si>
  <si>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</si>
  <si>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</si>
  <si>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</si>
  <si>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</si>
  <si>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</si>
  <si>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</si>
  <si>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</si>
  <si>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</si>
  <si>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</si>
  <si>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</si>
  <si>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</si>
  <si>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</si>
  <si>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</si>
  <si>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</si>
  <si>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</si>
  <si>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</si>
  <si>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</si>
  <si>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</si>
  <si>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</si>
  <si>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</si>
  <si>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</si>
  <si>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</si>
  <si>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</si>
  <si>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</si>
  <si>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</si>
  <si>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</si>
  <si>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</si>
  <si>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</si>
  <si>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</si>
  <si>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</si>
  <si>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</si>
  <si>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</si>
  <si>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</si>
  <si>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</si>
  <si>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</si>
  <si>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</si>
  <si>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</si>
  <si>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</si>
  <si>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</si>
  <si>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</si>
  <si>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</si>
  <si>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</si>
  <si>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</si>
  <si>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</si>
  <si>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</si>
  <si>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</si>
  <si>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</si>
  <si>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</si>
  <si>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</si>
  <si>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</si>
  <si>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</si>
  <si>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</si>
  <si>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</si>
  <si>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</si>
  <si>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</si>
  <si>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</si>
  <si>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</si>
  <si>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</si>
  <si>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</si>
  <si>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</si>
  <si>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</si>
  <si>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</si>
  <si>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</si>
  <si>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</si>
  <si>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</si>
  <si>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</si>
  <si>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</si>
  <si>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</si>
  <si>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</si>
  <si>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</si>
  <si>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</si>
  <si>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</si>
  <si>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</si>
  <si>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</si>
  <si>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</si>
  <si>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</si>
  <si>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</si>
  <si>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</si>
  <si>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</si>
  <si>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</si>
  <si>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</si>
  <si>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</si>
  <si>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</si>
  <si>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</si>
  <si>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</si>
  <si>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</si>
  <si>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</si>
  <si>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</si>
  <si>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</si>
  <si>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</si>
  <si>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</si>
  <si>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</si>
  <si>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</si>
  <si>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</si>
  <si>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</si>
  <si>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</si>
  <si>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</si>
  <si>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</si>
  <si>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</si>
  <si>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</si>
  <si>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</si>
  <si>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</si>
  <si>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</si>
  <si>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</si>
  <si>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</si>
  <si>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</si>
  <si>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</si>
  <si>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</si>
  <si>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</si>
  <si>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</si>
  <si>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</si>
  <si>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</si>
  <si>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</si>
  <si>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</si>
  <si>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</si>
  <si>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</si>
  <si>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</si>
  <si>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</si>
  <si>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</si>
  <si>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</si>
  <si>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</si>
  <si>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</si>
  <si>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</si>
  <si>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</si>
  <si>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</si>
  <si>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</si>
  <si>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</si>
  <si>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</si>
  <si>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</si>
  <si>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</si>
  <si>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</si>
  <si>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</si>
  <si>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</si>
  <si>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</si>
  <si>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</si>
  <si>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</si>
  <si>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</si>
  <si>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</si>
  <si>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</si>
  <si>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</si>
  <si>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</si>
  <si>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</si>
  <si>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</si>
  <si>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</si>
  <si>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</si>
  <si>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</si>
  <si>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</si>
  <si>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</si>
  <si>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</si>
  <si>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</si>
  <si>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</si>
  <si>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</si>
  <si>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</si>
  <si>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</si>
  <si>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</si>
  <si>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</si>
  <si>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</si>
  <si>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</si>
  <si>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</si>
  <si>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</si>
  <si>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</si>
  <si>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</si>
  <si>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</si>
  <si>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</si>
  <si>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</si>
  <si>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</si>
  <si>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</si>
  <si>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</si>
  <si>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</si>
  <si>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</si>
  <si>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</si>
  <si>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</si>
  <si>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</si>
  <si>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</si>
  <si>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</si>
  <si>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</si>
  <si>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</si>
  <si>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</si>
  <si>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</si>
  <si>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</si>
  <si>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</si>
  <si>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</si>
  <si>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</si>
  <si>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</si>
  <si>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</si>
  <si>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</si>
  <si>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</si>
  <si>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</si>
  <si>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</si>
  <si>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</si>
  <si>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</si>
  <si>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</si>
  <si>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</si>
  <si>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</si>
  <si>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</si>
  <si>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</si>
  <si>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</si>
  <si>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</si>
  <si>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</si>
  <si>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</si>
  <si>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</si>
  <si>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</si>
  <si>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</si>
  <si>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</si>
  <si>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</si>
  <si>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</si>
  <si>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</si>
  <si>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</si>
  <si>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</si>
  <si>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</si>
  <si>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</si>
  <si>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</si>
  <si>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</si>
  <si>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</si>
  <si>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</si>
  <si>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</si>
  <si>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</si>
  <si>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</si>
  <si>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</si>
  <si>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</si>
  <si>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</si>
  <si>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</si>
  <si>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</si>
  <si>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</si>
  <si>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</si>
  <si>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</si>
  <si>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</si>
  <si>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</si>
  <si>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</si>
  <si>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</si>
  <si>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</si>
  <si>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</si>
  <si>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</si>
  <si>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</si>
  <si>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</si>
  <si>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</si>
  <si>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</si>
  <si>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</si>
  <si>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</si>
  <si>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</si>
  <si>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</si>
  <si>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</si>
  <si>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</si>
  <si>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</si>
  <si>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</si>
  <si>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</si>
  <si>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</si>
  <si>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</si>
  <si>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</si>
  <si>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</si>
  <si>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</si>
  <si>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</si>
  <si>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</si>
  <si>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</si>
  <si>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</si>
  <si>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</si>
  <si>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</si>
  <si>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</si>
  <si>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</si>
  <si>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</si>
  <si>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</si>
  <si>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</si>
  <si>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</si>
  <si>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</si>
  <si>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</si>
  <si>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</si>
  <si>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</si>
  <si>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</si>
  <si>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</si>
  <si>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</si>
  <si>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</si>
  <si>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</si>
  <si>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</si>
  <si>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</si>
  <si>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</si>
  <si>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</si>
  <si>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</si>
  <si>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</si>
  <si>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</si>
  <si>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</si>
  <si>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</si>
  <si>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</si>
  <si>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</si>
  <si>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</si>
  <si>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</si>
  <si>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</si>
  <si>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</si>
  <si>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</si>
  <si>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</si>
  <si>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</si>
  <si>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</si>
  <si>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</si>
  <si>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</si>
  <si>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</si>
  <si>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</si>
  <si>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</si>
  <si>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</si>
  <si>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</si>
  <si>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</si>
  <si>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</si>
  <si>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</si>
  <si>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</si>
  <si>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</si>
  <si>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</si>
  <si>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</si>
  <si>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</si>
  <si>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</si>
  <si>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</si>
  <si>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</si>
  <si>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</si>
  <si>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</si>
  <si>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</si>
  <si>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</si>
  <si>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</si>
  <si>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</si>
  <si>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</si>
  <si>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</si>
  <si>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</si>
  <si>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</si>
  <si>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</si>
  <si>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</si>
  <si>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</si>
  <si>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</si>
  <si>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</si>
  <si>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</si>
  <si>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</si>
  <si>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</si>
  <si>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</si>
  <si>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</si>
  <si>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</si>
  <si>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</si>
  <si>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</si>
  <si>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</si>
  <si>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</si>
  <si>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</si>
  <si>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</si>
  <si>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</si>
  <si>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</si>
  <si>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</si>
  <si>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</si>
  <si>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</si>
  <si>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</si>
  <si>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</si>
  <si>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</si>
  <si>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</si>
  <si>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</si>
  <si>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</si>
  <si>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</si>
  <si>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</si>
  <si>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</si>
  <si>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</si>
  <si>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</si>
  <si>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</si>
  <si>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</si>
  <si>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</si>
  <si>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</si>
  <si>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</si>
  <si>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</si>
  <si>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</si>
  <si>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</si>
  <si>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</si>
  <si>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</si>
  <si>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</si>
  <si>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</si>
  <si>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</si>
  <si>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</si>
  <si>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</si>
  <si>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</si>
  <si>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</si>
  <si>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</si>
  <si>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</si>
  <si>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</si>
  <si>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</si>
  <si>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</si>
  <si>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</si>
  <si>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</si>
  <si>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</si>
  <si>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</si>
  <si>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</si>
  <si>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</si>
  <si>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</si>
  <si>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</si>
  <si>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</si>
  <si>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</si>
  <si>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</si>
  <si>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</si>
  <si>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</si>
  <si>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</si>
  <si>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</si>
  <si>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</si>
  <si>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</si>
  <si>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</si>
  <si>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</si>
  <si>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</si>
  <si>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</si>
  <si>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</si>
  <si>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</si>
  <si>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</si>
  <si>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</si>
  <si>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</si>
  <si>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</si>
  <si>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</si>
  <si>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</si>
  <si>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</si>
  <si>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</si>
  <si>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</si>
  <si>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</si>
  <si>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</si>
  <si>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</si>
  <si>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</si>
  <si>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</si>
  <si>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</si>
  <si>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</si>
  <si>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</si>
  <si>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</si>
  <si>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</si>
  <si>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</si>
  <si>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</si>
  <si>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</si>
  <si>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</si>
  <si>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</si>
  <si>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</si>
  <si>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</si>
  <si>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</si>
  <si>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</si>
  <si>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</si>
  <si>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</si>
  <si>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</si>
  <si>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</si>
  <si>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</si>
  <si>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</si>
  <si>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</si>
  <si>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</si>
  <si>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</si>
  <si>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</si>
  <si>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</si>
  <si>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</si>
  <si>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</si>
  <si>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</si>
  <si>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</si>
  <si>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</si>
  <si>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</si>
  <si>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</si>
  <si>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</si>
  <si>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</si>
  <si>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</si>
  <si>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</si>
  <si>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</si>
  <si>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</si>
  <si>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</si>
  <si>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</si>
  <si>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</si>
  <si>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</si>
  <si>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</si>
  <si>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</si>
  <si>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</si>
  <si>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</si>
  <si>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</si>
  <si>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</si>
  <si>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</si>
  <si>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</si>
  <si>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</si>
  <si>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</si>
  <si>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</si>
  <si>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</si>
  <si>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</si>
  <si>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</si>
  <si>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</si>
  <si>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</si>
  <si>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</si>
  <si>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</si>
  <si>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</si>
  <si>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</si>
  <si>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</si>
  <si>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</si>
  <si>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</si>
  <si>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</si>
  <si>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</si>
  <si>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</si>
  <si>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</si>
  <si>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</si>
  <si>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</si>
  <si>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</si>
  <si>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</si>
  <si>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</si>
  <si>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</si>
  <si>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</si>
  <si>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</si>
  <si>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</si>
  <si>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</si>
  <si>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</si>
  <si>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</si>
  <si>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</si>
  <si>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</si>
  <si>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</si>
  <si>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</si>
  <si>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</si>
  <si>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</si>
  <si>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</si>
  <si>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</si>
  <si>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</si>
  <si>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</si>
  <si>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</si>
  <si>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</si>
  <si>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</si>
  <si>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</si>
  <si>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</si>
  <si>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</si>
  <si>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</si>
  <si>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</si>
  <si>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</si>
  <si>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</si>
  <si>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</si>
  <si>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</si>
  <si>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</si>
  <si>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</si>
  <si>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</si>
  <si>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</si>
  <si>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</si>
  <si>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</si>
  <si>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</si>
  <si>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</si>
  <si>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</si>
  <si>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</si>
  <si>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</si>
  <si>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</si>
  <si>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</si>
  <si>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</si>
  <si>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</si>
  <si>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</si>
  <si>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</si>
  <si>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</si>
  <si>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</si>
  <si>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</si>
  <si>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</si>
  <si>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</si>
  <si>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</si>
  <si>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</si>
  <si>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</si>
  <si>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</si>
  <si>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</si>
  <si>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</si>
  <si>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</si>
  <si>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</si>
  <si>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</si>
  <si>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</si>
  <si>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</si>
  <si>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</si>
  <si>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</si>
  <si>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</si>
  <si>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</si>
  <si>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</si>
  <si>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</si>
  <si>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</si>
  <si>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</si>
  <si>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</si>
  <si>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</si>
  <si>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</si>
  <si>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</si>
  <si>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</si>
  <si>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</si>
  <si>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</si>
  <si>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</si>
  <si>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</si>
  <si>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</si>
  <si>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</si>
  <si>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</si>
  <si>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</si>
  <si>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</si>
  <si>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</si>
  <si>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</si>
  <si>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</si>
  <si>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</si>
  <si>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</si>
  <si>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</si>
  <si>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</si>
  <si>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</si>
  <si>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</si>
  <si>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</si>
  <si>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</si>
  <si>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</si>
  <si>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</si>
  <si>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</si>
  <si>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</si>
  <si>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</si>
  <si>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</si>
  <si>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</si>
  <si>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</si>
  <si>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</si>
  <si>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</si>
  <si>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</si>
  <si>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</si>
  <si>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</si>
  <si>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</si>
  <si>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</si>
  <si>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</si>
  <si>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</si>
  <si>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</si>
  <si>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</si>
  <si>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</si>
  <si>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</si>
  <si>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</si>
  <si>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</si>
  <si>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</si>
  <si>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</si>
  <si>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</si>
  <si>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</si>
  <si>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</si>
  <si>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</si>
  <si>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</si>
  <si>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</si>
  <si>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</si>
  <si>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</si>
  <si>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</si>
  <si>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</si>
  <si>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</si>
  <si>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</si>
  <si>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</si>
  <si>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</si>
  <si>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</si>
  <si>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</si>
  <si>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</si>
  <si>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</si>
  <si>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</si>
  <si>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</si>
  <si>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</si>
  <si>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</si>
  <si>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</si>
  <si>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</si>
  <si>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</si>
  <si>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</si>
  <si>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</si>
  <si>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</si>
  <si>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</si>
  <si>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</si>
  <si>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</si>
  <si>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</si>
  <si>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</si>
  <si>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</si>
  <si>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</si>
  <si>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</si>
  <si>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</si>
  <si>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</si>
  <si>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</si>
  <si>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</si>
  <si>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</si>
  <si>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</si>
  <si>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</si>
  <si>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</si>
  <si>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</si>
  <si>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</si>
  <si>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</si>
  <si>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</si>
  <si>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</si>
  <si>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</si>
  <si>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</si>
  <si>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</si>
  <si>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</si>
  <si>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</si>
  <si>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</si>
  <si>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</si>
  <si>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</si>
  <si>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</si>
  <si>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</si>
  <si>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</si>
  <si>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</si>
  <si>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</si>
  <si>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</si>
  <si>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</si>
  <si>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</si>
  <si>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</si>
  <si>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</si>
  <si>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</si>
  <si>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</si>
  <si>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</si>
  <si>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</si>
  <si>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</si>
  <si>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</si>
  <si>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</si>
  <si>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</si>
  <si>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</si>
  <si>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</si>
  <si>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</si>
  <si>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</si>
  <si>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</si>
  <si>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</si>
  <si>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</si>
  <si>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</si>
  <si>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</si>
  <si>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</si>
  <si>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</si>
  <si>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</si>
  <si>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</si>
  <si>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</si>
  <si>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</si>
  <si>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</si>
  <si>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</si>
  <si>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</si>
  <si>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</si>
  <si>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</si>
  <si>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</si>
  <si>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</si>
  <si>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</si>
  <si>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</si>
  <si>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</si>
  <si>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</si>
  <si>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</si>
  <si>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</si>
  <si>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</si>
  <si>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</si>
  <si>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</si>
  <si>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</si>
  <si>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</si>
  <si>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</si>
  <si>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</si>
  <si>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</si>
  <si>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</si>
  <si>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</si>
  <si>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</si>
  <si>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</si>
  <si>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</si>
  <si>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</si>
  <si>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</si>
  <si>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</si>
  <si>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</si>
  <si>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</si>
  <si>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</si>
  <si>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</si>
  <si>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</si>
  <si>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</si>
  <si>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</si>
  <si>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</si>
  <si>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</si>
  <si>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</si>
  <si>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</si>
  <si>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</si>
  <si>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</si>
  <si>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</si>
  <si>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</si>
  <si>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</si>
  <si>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</si>
  <si>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</si>
  <si>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</si>
  <si>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</si>
  <si>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</si>
  <si>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</si>
  <si>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</si>
  <si>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</si>
  <si>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</si>
  <si>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</si>
  <si>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</si>
  <si>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</si>
  <si>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</si>
  <si>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</si>
  <si>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</si>
  <si>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</si>
  <si>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</si>
  <si>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</si>
  <si>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</si>
  <si>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</si>
  <si>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</si>
  <si>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</si>
  <si>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</si>
  <si>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</si>
  <si>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</si>
  <si>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</si>
  <si>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</si>
  <si>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</si>
  <si>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</si>
  <si>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</si>
  <si>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</si>
  <si>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</si>
  <si>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</si>
  <si>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</si>
  <si>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</si>
  <si>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</si>
  <si>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</si>
  <si>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</si>
  <si>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</si>
  <si>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</si>
  <si>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</si>
  <si>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</si>
  <si>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</si>
  <si>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</si>
  <si>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</si>
  <si>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</si>
  <si>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</si>
  <si>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</si>
  <si>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</si>
  <si>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</si>
  <si>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</si>
  <si>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</si>
  <si>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</si>
  <si>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</si>
  <si>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</si>
  <si>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</si>
  <si>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</si>
  <si>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</si>
  <si>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</si>
  <si>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</si>
  <si>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</si>
  <si>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</si>
  <si>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</si>
  <si>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</si>
  <si>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</si>
  <si>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</si>
  <si>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</si>
  <si>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</si>
  <si>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</si>
  <si>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</si>
  <si>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</si>
  <si>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</si>
  <si>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</si>
  <si>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</si>
  <si>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</si>
  <si>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</si>
  <si>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</si>
  <si>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</si>
  <si>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</si>
  <si>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</si>
  <si>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</si>
  <si>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</si>
  <si>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</si>
  <si>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</si>
  <si>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</si>
  <si>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</si>
  <si>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</si>
  <si>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</si>
  <si>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</si>
  <si>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</si>
  <si>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</si>
  <si>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</si>
  <si>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</si>
  <si>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</si>
  <si>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</si>
  <si>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</si>
  <si>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</si>
  <si>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</si>
  <si>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</si>
  <si>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</si>
  <si>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</si>
  <si>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</si>
  <si>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</si>
  <si>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</si>
  <si>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</si>
  <si>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</si>
  <si>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</si>
  <si>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</si>
  <si>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</si>
  <si>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</si>
  <si>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</si>
  <si>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</si>
  <si>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</si>
  <si>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</si>
  <si>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</si>
  <si>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</si>
  <si>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</si>
  <si>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</si>
  <si>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</si>
  <si>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</si>
  <si>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</si>
  <si>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</si>
  <si>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</si>
  <si>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</si>
  <si>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</si>
  <si>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</si>
  <si>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</si>
  <si>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</si>
  <si>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</si>
  <si>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</si>
  <si>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</si>
  <si>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</si>
  <si>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</si>
  <si>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</si>
  <si>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</si>
  <si>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</si>
  <si>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</si>
  <si>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</si>
  <si>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</si>
  <si>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</si>
  <si>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</si>
  <si>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</si>
  <si>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</si>
  <si>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</si>
  <si>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</si>
  <si>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</si>
  <si>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</si>
  <si>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</si>
  <si>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</si>
  <si>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</si>
  <si>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</si>
  <si>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</si>
  <si>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</si>
  <si>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</si>
  <si>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</si>
  <si>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</si>
  <si>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</si>
  <si>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</si>
  <si>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</si>
  <si>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</si>
  <si>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</si>
  <si>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</si>
  <si>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</si>
  <si>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</si>
  <si>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</si>
  <si>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</si>
  <si>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</si>
  <si>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</si>
  <si>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</si>
  <si>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</si>
  <si>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</si>
  <si>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</si>
  <si>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</si>
  <si>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</si>
  <si>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</si>
  <si>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</si>
  <si>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</si>
  <si>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</si>
  <si>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</si>
  <si>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</si>
  <si>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</si>
  <si>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</si>
  <si>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</si>
  <si>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</si>
  <si>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</si>
  <si>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</si>
  <si>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</si>
  <si>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</si>
  <si>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</si>
  <si>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</si>
  <si>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</si>
  <si>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</si>
  <si>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</si>
  <si>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</si>
  <si>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</si>
  <si>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</si>
  <si>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</si>
  <si>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</si>
  <si>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</si>
  <si>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</si>
  <si>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</si>
  <si>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</si>
  <si>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</si>
  <si>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</si>
  <si>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</si>
  <si>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</si>
  <si>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</si>
  <si>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</si>
  <si>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</si>
  <si>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</si>
  <si>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</si>
  <si>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</si>
  <si>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</si>
  <si>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</si>
  <si>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</si>
  <si>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</si>
  <si>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</si>
  <si>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</si>
  <si>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</si>
  <si>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</si>
  <si>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</si>
  <si>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</si>
  <si>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</si>
  <si>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</si>
  <si>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</si>
  <si>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</si>
  <si>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</si>
  <si>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</si>
  <si>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</si>
  <si>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</si>
  <si>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</si>
  <si>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</si>
  <si>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</si>
  <si>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</si>
  <si>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</si>
  <si>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</si>
  <si>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</si>
  <si>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</si>
  <si>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</si>
  <si>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</si>
  <si>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</si>
  <si>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</si>
  <si>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</si>
  <si>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</si>
  <si>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</si>
  <si>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</si>
  <si>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</si>
  <si>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</si>
  <si>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</si>
  <si>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</si>
  <si>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</si>
  <si>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</si>
  <si>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</si>
  <si>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</si>
  <si>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</si>
  <si>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</si>
  <si>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</si>
  <si>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</si>
  <si>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</si>
  <si>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</si>
  <si>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</si>
  <si>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</si>
  <si>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</si>
  <si>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</si>
  <si>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</si>
  <si>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</si>
  <si>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</si>
  <si>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</si>
  <si>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</si>
  <si>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</si>
  <si>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</si>
  <si>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</si>
  <si>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</si>
  <si>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</si>
  <si>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</si>
  <si>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</si>
  <si>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</si>
  <si>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</si>
  <si>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</si>
  <si>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</si>
  <si>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</si>
  <si>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</si>
  <si>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</si>
  <si>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</si>
  <si>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</si>
  <si>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</si>
  <si>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</si>
  <si>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</si>
  <si>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</si>
  <si>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</si>
  <si>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</si>
  <si>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</si>
  <si>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</si>
  <si>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</si>
  <si>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</si>
  <si>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</si>
  <si>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</si>
  <si>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</si>
  <si>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</si>
  <si>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</si>
  <si>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</si>
  <si>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</si>
  <si>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</si>
  <si>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</si>
  <si>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</si>
  <si>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</si>
  <si>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</si>
  <si>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</si>
  <si>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</si>
  <si>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</si>
  <si>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</si>
  <si>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</si>
  <si>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</si>
  <si>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</si>
  <si>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</si>
  <si>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</si>
  <si>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</si>
  <si>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</si>
  <si>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</si>
  <si>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</si>
  <si>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</si>
  <si>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</si>
  <si>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</si>
  <si>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</si>
  <si>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</si>
  <si>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</si>
  <si>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</si>
  <si>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</si>
  <si>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</si>
  <si>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</si>
  <si>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</si>
  <si>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</si>
  <si>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</si>
  <si>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</si>
  <si>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</si>
  <si>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</si>
  <si>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</si>
  <si>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</si>
  <si>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</si>
  <si>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</si>
  <si>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</si>
  <si>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</si>
  <si>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</si>
  <si>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</si>
  <si>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</si>
  <si>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</si>
  <si>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</si>
  <si>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</si>
  <si>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</si>
  <si>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</si>
  <si>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</si>
  <si>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</si>
  <si>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</si>
  <si>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</si>
  <si>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</si>
  <si>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</si>
  <si>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</si>
  <si>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</si>
  <si>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</si>
  <si>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</si>
  <si>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</si>
  <si>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</si>
  <si>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</si>
  <si>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</si>
  <si>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</si>
  <si>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</si>
  <si>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</si>
  <si>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</si>
  <si>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</si>
  <si>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</si>
  <si>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</si>
  <si>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</si>
  <si>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</si>
  <si>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</si>
  <si>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</si>
  <si>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</si>
  <si>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</si>
  <si>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</si>
  <si>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</si>
  <si>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</si>
  <si>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</si>
  <si>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</si>
  <si>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</si>
  <si>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</si>
  <si>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</si>
  <si>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</si>
  <si>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</si>
  <si>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</si>
  <si>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</si>
  <si>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</si>
  <si>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</si>
  <si>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</si>
  <si>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</si>
  <si>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</si>
  <si>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</si>
  <si>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</si>
  <si>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</si>
  <si>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</si>
  <si>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</si>
  <si>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</si>
  <si>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</si>
  <si>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</si>
  <si>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</si>
  <si>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</si>
  <si>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</si>
  <si>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</si>
  <si>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</si>
  <si>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</si>
  <si>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</si>
  <si>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</si>
  <si>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</si>
  <si>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</si>
  <si>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</si>
  <si>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</si>
  <si>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</si>
  <si>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</si>
  <si>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</si>
  <si>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</si>
  <si>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</si>
  <si>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</si>
  <si>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</si>
  <si>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</si>
  <si>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</si>
  <si>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</si>
  <si>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</si>
  <si>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</si>
  <si>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</si>
  <si>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</si>
  <si>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</si>
  <si>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</si>
  <si>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</si>
  <si>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</si>
  <si>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</si>
  <si>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</si>
  <si>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</si>
  <si>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</si>
  <si>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</si>
  <si>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</si>
  <si>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</si>
  <si>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</si>
  <si>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</si>
  <si>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</si>
  <si>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</si>
  <si>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</si>
  <si>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</si>
  <si>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</si>
  <si>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</si>
  <si>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</si>
  <si>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</si>
  <si>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</si>
  <si>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</si>
  <si>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</si>
  <si>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</si>
  <si>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</si>
  <si>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</si>
  <si>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</si>
  <si>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</si>
  <si>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</si>
  <si>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</si>
  <si>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</si>
  <si>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</si>
  <si>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</si>
  <si>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</si>
  <si>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</si>
  <si>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</si>
  <si>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</si>
  <si>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</si>
  <si>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</si>
  <si>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</si>
  <si>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</si>
  <si>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</si>
  <si>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</si>
  <si>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</si>
  <si>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</si>
  <si>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</si>
  <si>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</si>
  <si>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</si>
  <si>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</si>
  <si>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</si>
  <si>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АСТРА ГЛОБАЛ ЕКУИТИ</t>
  </si>
  <si>
    <t>05-1654</t>
  </si>
  <si>
    <t>177290752</t>
  </si>
  <si>
    <t>гр. София 1303, ул. "Средна гора" № 49,ап.8</t>
  </si>
  <si>
    <t>(+359 2) 80 138 44</t>
  </si>
  <si>
    <t>officeam@astraam.bg</t>
  </si>
  <si>
    <t>МАРИЯ ХАРДАЛИЕВА</t>
  </si>
  <si>
    <t>ГЛАВЕН СЧЕТОВОДИТЕЛ</t>
  </si>
  <si>
    <t>0887763892</t>
  </si>
  <si>
    <t>m_hardalieva@astraam.bg</t>
  </si>
  <si>
    <t xml:space="preserve">УД "Астра Асет Мениджмънт" АД </t>
  </si>
  <si>
    <t>08-58</t>
  </si>
  <si>
    <t>200235406</t>
  </si>
  <si>
    <t>ИВО СТОЯНОВ БЛАГОЕВ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</si>
</sst>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44378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1494</v>
      </c>
    </row>
    <row r="21" spans="2:3" ht="15.75">
      <c r="B21" s="24" t="s">
        <v>238</v>
      </c>
      <c r="C21" s="267" t="s">
        <v>1495</v>
      </c>
    </row>
    <row r="22" spans="2:3" ht="15.75">
      <c r="B22" s="24" t="s">
        <v>239</v>
      </c>
      <c r="C22" s="267" t="s">
        <v>1496</v>
      </c>
    </row>
    <row r="23" spans="2:3" ht="15.75">
      <c r="B23" s="24" t="s">
        <v>246</v>
      </c>
      <c r="C23" s="267" t="s">
        <v>1497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АСТРА ГЛОБАЛ ЕКУИТИ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44378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МАРИЯ ХАРДАЛИЕВА</v>
      </c>
      <c r="F5" s="66"/>
      <c r="I5" s="65"/>
    </row>
    <row r="6" spans="4:9" s="61" customFormat="1" ht="15.75">
      <c r="D6" s="76" t="s">
        <v>250</v>
      </c>
      <c r="E6" s="78" t="str">
        <f>udManager</f>
        <v>ИВО СТОЯНОВ БЛАГОЕВ</v>
      </c>
      <c r="F6" s="69"/>
      <c r="G6" s="69"/>
      <c r="H6" s="71"/>
      <c r="I6" s="71"/>
    </row>
    <row r="8" spans="1:6" ht="63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C13" sqref="C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АСТРА ГЛОБАЛ ЕКУИТИ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44378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МАРИЯ ХАРДАЛИЕВА</v>
      </c>
      <c r="G5" s="66"/>
      <c r="J5" s="65"/>
    </row>
    <row r="6" spans="5:10" s="61" customFormat="1" ht="15.75">
      <c r="E6" s="76" t="s">
        <v>250</v>
      </c>
      <c r="F6" s="78" t="str">
        <f>udManager</f>
        <v>ИВО СТОЯНОВ БЛАГОЕВ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АСТРА ГЛОБАЛ ЕКУИТИ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44378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МАРИЯ ХАРДАЛИЕВА</v>
      </c>
      <c r="F5" s="66"/>
      <c r="I5" s="65"/>
    </row>
    <row r="6" spans="4:9" s="61" customFormat="1" ht="15.75">
      <c r="D6" s="76" t="s">
        <v>250</v>
      </c>
      <c r="E6" s="78" t="str">
        <f>udManager</f>
        <v>ИВО СТОЯНОВ БЛАГОЕВ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АСТРА ГЛОБАЛ ЕКУИТИ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44378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МАРИЯ ХАРДАЛИЕВА</v>
      </c>
    </row>
    <row r="7" spans="5:8" ht="15.75">
      <c r="E7" s="144"/>
      <c r="F7" s="492" t="s">
        <v>250</v>
      </c>
      <c r="G7" s="494" t="str">
        <f>udManager</f>
        <v>ИВО СТОЯНОВ БЛАГОЕВ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C13" sqref="C13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C13" sqref="C13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АСТРА ГЛОБАЛ ЕКУИТИ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512626</v>
      </c>
      <c r="E11" s="348">
        <f>'1-SB'!D47</f>
        <v>100</v>
      </c>
      <c r="F11" s="346"/>
    </row>
    <row r="12" spans="2:6" ht="15.75">
      <c r="B12" s="342"/>
      <c r="C12" s="342" t="s">
        <v>1353</v>
      </c>
      <c r="D12" s="347">
        <f>'1-SB'!G47</f>
        <v>512626</v>
      </c>
      <c r="E12" s="348">
        <f>'1-SB'!H47</f>
        <v>100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512518</v>
      </c>
      <c r="E19" s="347">
        <f>'1-SB'!C25</f>
        <v>512518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512518</v>
      </c>
      <c r="E20" s="357">
        <f>'1-SB'!C22</f>
        <v>512518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510071</v>
      </c>
      <c r="E26" s="361">
        <f>'1-SB'!G11</f>
        <v>510071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2555</v>
      </c>
      <c r="E27" s="361">
        <f>'1-SB'!G16</f>
        <v>2555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-319</v>
      </c>
      <c r="E29" s="361">
        <f>'1-SB'!G20+'1-SB'!G22</f>
        <v>-319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512307</v>
      </c>
      <c r="E30" s="363">
        <f>'1-SB'!G24</f>
        <v>512307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108</v>
      </c>
      <c r="F41" s="364">
        <f>D41-E41</f>
        <v>-108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319</v>
      </c>
      <c r="F44" s="364">
        <f>D44-E44</f>
        <v>-319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АСТРА ГЛОБАЛ ЕКУИТИ</v>
      </c>
      <c r="B3" s="387" t="str">
        <f aca="true" t="shared" si="1" ref="B3:B34">dfRG</f>
        <v>05-1654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АСТРА ГЛОБАЛ ЕКУИТИ</v>
      </c>
      <c r="B4" s="387" t="str">
        <f t="shared" si="1"/>
        <v>05-1654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АСТРА ГЛОБАЛ ЕКУИТИ</v>
      </c>
      <c r="B5" s="387" t="str">
        <f t="shared" si="1"/>
        <v>05-1654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АСТРА ГЛОБАЛ ЕКУИТИ</v>
      </c>
      <c r="B6" s="387" t="str">
        <f t="shared" si="1"/>
        <v>05-1654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АСТРА ГЛОБАЛ ЕКУИТИ</v>
      </c>
      <c r="B7" s="387" t="str">
        <f t="shared" si="1"/>
        <v>05-1654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АСТРА ГЛОБАЛ ЕКУИТИ</v>
      </c>
      <c r="B8" s="387" t="str">
        <f t="shared" si="1"/>
        <v>05-1654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АСТРА ГЛОБАЛ ЕКУИТИ</v>
      </c>
      <c r="B9" s="387" t="str">
        <f t="shared" si="1"/>
        <v>05-1654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АСТРА ГЛОБАЛ ЕКУИТИ</v>
      </c>
      <c r="B10" s="387" t="str">
        <f t="shared" si="1"/>
        <v>05-1654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АСТРА ГЛОБАЛ ЕКУИТИ</v>
      </c>
      <c r="B11" s="387" t="str">
        <f t="shared" si="1"/>
        <v>05-1654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АСТРА ГЛОБАЛ ЕКУИТИ</v>
      </c>
      <c r="B12" s="387" t="str">
        <f t="shared" si="1"/>
        <v>05-1654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АСТРА ГЛОБАЛ ЕКУИТИ</v>
      </c>
      <c r="B13" s="387" t="str">
        <f t="shared" si="1"/>
        <v>05-1654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АСТРА ГЛОБАЛ ЕКУИТИ</v>
      </c>
      <c r="B14" s="387" t="str">
        <f t="shared" si="1"/>
        <v>05-1654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АСТРА ГЛОБАЛ ЕКУИТИ</v>
      </c>
      <c r="B15" s="387" t="str">
        <f t="shared" si="1"/>
        <v>05-1654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512518</v>
      </c>
    </row>
    <row r="16" spans="1:7" ht="15.75">
      <c r="A16" s="386" t="str">
        <f t="shared" si="0"/>
        <v>ДФ АСТРА ГЛОБАЛ ЕКУИТИ</v>
      </c>
      <c r="B16" s="387" t="str">
        <f t="shared" si="1"/>
        <v>05-1654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АСТРА ГЛОБАЛ ЕКУИТИ</v>
      </c>
      <c r="B17" s="387" t="str">
        <f t="shared" si="1"/>
        <v>05-1654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АСТРА ГЛОБАЛ ЕКУИТИ</v>
      </c>
      <c r="B18" s="387" t="str">
        <f t="shared" si="1"/>
        <v>05-1654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512518</v>
      </c>
    </row>
    <row r="19" spans="1:7" ht="15.75">
      <c r="A19" s="386" t="str">
        <f t="shared" si="0"/>
        <v>ДФ АСТРА ГЛОБАЛ ЕКУИТИ</v>
      </c>
      <c r="B19" s="387" t="str">
        <f t="shared" si="1"/>
        <v>05-1654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АСТРА ГЛОБАЛ ЕКУИТИ</v>
      </c>
      <c r="B20" s="387" t="str">
        <f t="shared" si="1"/>
        <v>05-1654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ДФ АСТРА ГЛОБАЛ ЕКУИТИ</v>
      </c>
      <c r="B21" s="387" t="str">
        <f t="shared" si="1"/>
        <v>05-1654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АСТРА ГЛОБАЛ ЕКУИТИ</v>
      </c>
      <c r="B22" s="387" t="str">
        <f t="shared" si="1"/>
        <v>05-1654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АСТРА ГЛОБАЛ ЕКУИТИ</v>
      </c>
      <c r="B23" s="387" t="str">
        <f t="shared" si="1"/>
        <v>05-1654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ДФ АСТРА ГЛОБАЛ ЕКУИТИ</v>
      </c>
      <c r="B24" s="387" t="str">
        <f t="shared" si="1"/>
        <v>05-1654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АСТРА ГЛОБАЛ ЕКУИТИ</v>
      </c>
      <c r="B25" s="387" t="str">
        <f t="shared" si="1"/>
        <v>05-1654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АСТРА ГЛОБАЛ ЕКУИТИ</v>
      </c>
      <c r="B26" s="387" t="str">
        <f t="shared" si="1"/>
        <v>05-1654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АСТРА ГЛОБАЛ ЕКУИТИ</v>
      </c>
      <c r="B27" s="387" t="str">
        <f t="shared" si="1"/>
        <v>05-1654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АСТРА ГЛОБАЛ ЕКУИТИ</v>
      </c>
      <c r="B28" s="387" t="str">
        <f t="shared" si="1"/>
        <v>05-1654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АСТРА ГЛОБАЛ ЕКУИТИ</v>
      </c>
      <c r="B29" s="387" t="str">
        <f t="shared" si="1"/>
        <v>05-1654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АСТРА ГЛОБАЛ ЕКУИТИ</v>
      </c>
      <c r="B30" s="387" t="str">
        <f t="shared" si="1"/>
        <v>05-1654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ДФ АСТРА ГЛОБАЛ ЕКУИТИ</v>
      </c>
      <c r="B31" s="387" t="str">
        <f t="shared" si="1"/>
        <v>05-1654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АСТРА ГЛОБАЛ ЕКУИТИ</v>
      </c>
      <c r="B32" s="387" t="str">
        <f t="shared" si="1"/>
        <v>05-1654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ДФ АСТРА ГЛОБАЛ ЕКУИТИ</v>
      </c>
      <c r="B33" s="387" t="str">
        <f t="shared" si="1"/>
        <v>05-1654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АСТРА ГЛОБАЛ ЕКУИТИ</v>
      </c>
      <c r="B34" s="387" t="str">
        <f t="shared" si="1"/>
        <v>05-1654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АСТРА ГЛОБАЛ ЕКУИТИ</v>
      </c>
      <c r="B35" s="387" t="str">
        <f aca="true" t="shared" si="4" ref="B35:B58">dfRG</f>
        <v>05-1654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108</v>
      </c>
    </row>
    <row r="36" spans="1:7" ht="15.75">
      <c r="A36" s="386" t="str">
        <f t="shared" si="3"/>
        <v>ДФ АСТРА ГЛОБАЛ ЕКУИТИ</v>
      </c>
      <c r="B36" s="387" t="str">
        <f t="shared" si="4"/>
        <v>05-1654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108</v>
      </c>
    </row>
    <row r="37" spans="1:7" ht="15.75">
      <c r="A37" s="386" t="str">
        <f t="shared" si="3"/>
        <v>ДФ АСТРА ГЛОБАЛ ЕКУИТИ</v>
      </c>
      <c r="B37" s="387" t="str">
        <f t="shared" si="4"/>
        <v>05-1654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АСТРА ГЛОБАЛ ЕКУИТИ</v>
      </c>
      <c r="B38" s="387" t="str">
        <f t="shared" si="4"/>
        <v>05-1654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512626</v>
      </c>
    </row>
    <row r="39" spans="1:7" ht="15.75">
      <c r="A39" s="386" t="str">
        <f t="shared" si="3"/>
        <v>ДФ АСТРА ГЛОБАЛ ЕКУИТИ</v>
      </c>
      <c r="B39" s="387" t="str">
        <f t="shared" si="4"/>
        <v>05-1654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512626</v>
      </c>
    </row>
    <row r="40" spans="1:7" ht="15.75">
      <c r="A40" s="405" t="str">
        <f t="shared" si="3"/>
        <v>ДФ АСТРА ГЛОБАЛ ЕКУИТИ</v>
      </c>
      <c r="B40" s="406" t="str">
        <f t="shared" si="4"/>
        <v>05-1654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АСТРА ГЛОБАЛ ЕКУИТИ</v>
      </c>
      <c r="B41" s="406" t="str">
        <f t="shared" si="4"/>
        <v>05-1654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510071</v>
      </c>
    </row>
    <row r="42" spans="1:7" ht="15.75">
      <c r="A42" s="405" t="str">
        <f t="shared" si="3"/>
        <v>ДФ АСТРА ГЛОБАЛ ЕКУИТИ</v>
      </c>
      <c r="B42" s="406" t="str">
        <f t="shared" si="4"/>
        <v>05-1654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АСТРА ГЛОБАЛ ЕКУИТИ</v>
      </c>
      <c r="B43" s="406" t="str">
        <f t="shared" si="4"/>
        <v>05-1654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2555</v>
      </c>
    </row>
    <row r="44" spans="1:7" ht="15.75">
      <c r="A44" s="405" t="str">
        <f t="shared" si="3"/>
        <v>ДФ АСТРА ГЛОБАЛ ЕКУИТИ</v>
      </c>
      <c r="B44" s="406" t="str">
        <f t="shared" si="4"/>
        <v>05-1654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АСТРА ГЛОБАЛ ЕКУИТИ</v>
      </c>
      <c r="B45" s="406" t="str">
        <f t="shared" si="4"/>
        <v>05-1654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АСТРА ГЛОБАЛ ЕКУИТИ</v>
      </c>
      <c r="B46" s="406" t="str">
        <f t="shared" si="4"/>
        <v>05-1654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2555</v>
      </c>
    </row>
    <row r="47" spans="1:7" ht="15.75">
      <c r="A47" s="405" t="str">
        <f t="shared" si="3"/>
        <v>ДФ АСТРА ГЛОБАЛ ЕКУИТИ</v>
      </c>
      <c r="B47" s="406" t="str">
        <f t="shared" si="4"/>
        <v>05-1654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АСТРА ГЛОБАЛ ЕКУИТИ</v>
      </c>
      <c r="B48" s="406" t="str">
        <f t="shared" si="4"/>
        <v>05-1654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0</v>
      </c>
    </row>
    <row r="49" spans="1:7" ht="15.75">
      <c r="A49" s="405" t="str">
        <f t="shared" si="3"/>
        <v>ДФ АСТРА ГЛОБАЛ ЕКУИТИ</v>
      </c>
      <c r="B49" s="406" t="str">
        <f t="shared" si="4"/>
        <v>05-1654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ДФ АСТРА ГЛОБАЛ ЕКУИТИ</v>
      </c>
      <c r="B50" s="406" t="str">
        <f t="shared" si="4"/>
        <v>05-1654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ДФ АСТРА ГЛОБАЛ ЕКУИТИ</v>
      </c>
      <c r="B51" s="406" t="str">
        <f t="shared" si="4"/>
        <v>05-1654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АСТРА ГЛОБАЛ ЕКУИТИ</v>
      </c>
      <c r="B52" s="406" t="str">
        <f t="shared" si="4"/>
        <v>05-1654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-319</v>
      </c>
    </row>
    <row r="53" spans="1:7" ht="15.75">
      <c r="A53" s="405" t="str">
        <f t="shared" si="3"/>
        <v>ДФ АСТРА ГЛОБАЛ ЕКУИТИ</v>
      </c>
      <c r="B53" s="406" t="str">
        <f t="shared" si="4"/>
        <v>05-1654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-319</v>
      </c>
    </row>
    <row r="54" spans="1:7" ht="15.75">
      <c r="A54" s="405" t="str">
        <f t="shared" si="3"/>
        <v>ДФ АСТРА ГЛОБАЛ ЕКУИТИ</v>
      </c>
      <c r="B54" s="406" t="str">
        <f t="shared" si="4"/>
        <v>05-1654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512307</v>
      </c>
    </row>
    <row r="55" spans="1:7" ht="15.75">
      <c r="A55" s="405" t="str">
        <f t="shared" si="3"/>
        <v>ДФ АСТРА ГЛОБАЛ ЕКУИТИ</v>
      </c>
      <c r="B55" s="406" t="str">
        <f t="shared" si="4"/>
        <v>05-1654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АСТРА ГЛОБАЛ ЕКУИТИ</v>
      </c>
      <c r="B56" s="406" t="str">
        <f t="shared" si="4"/>
        <v>05-1654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АСТРА ГЛОБАЛ ЕКУИТИ</v>
      </c>
      <c r="B57" s="406" t="str">
        <f t="shared" si="4"/>
        <v>05-1654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319</v>
      </c>
    </row>
    <row r="58" spans="1:7" ht="15.75">
      <c r="A58" s="405" t="str">
        <f t="shared" si="3"/>
        <v>ДФ АСТРА ГЛОБАЛ ЕКУИТИ</v>
      </c>
      <c r="B58" s="406" t="str">
        <f t="shared" si="4"/>
        <v>05-1654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319</v>
      </c>
    </row>
    <row r="60" spans="1:7" ht="15.75">
      <c r="A60" s="405" t="str">
        <f aca="true" t="shared" si="6" ref="A60:A81">dfName</f>
        <v>ДФ АСТРА ГЛОБАЛ ЕКУИТИ</v>
      </c>
      <c r="B60" s="406" t="str">
        <f aca="true" t="shared" si="7" ref="B60:B81">dfRG</f>
        <v>05-1654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АСТРА ГЛОБАЛ ЕКУИТИ</v>
      </c>
      <c r="B61" s="406" t="str">
        <f t="shared" si="7"/>
        <v>05-1654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АСТРА ГЛОБАЛ ЕКУИТИ</v>
      </c>
      <c r="B62" s="406" t="str">
        <f t="shared" si="7"/>
        <v>05-1654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АСТРА ГЛОБАЛ ЕКУИТИ</v>
      </c>
      <c r="B63" s="406" t="str">
        <f t="shared" si="7"/>
        <v>05-1654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АСТРА ГЛОБАЛ ЕКУИТИ</v>
      </c>
      <c r="B64" s="406" t="str">
        <f t="shared" si="7"/>
        <v>05-1654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АСТРА ГЛОБАЛ ЕКУИТИ</v>
      </c>
      <c r="B65" s="406" t="str">
        <f t="shared" si="7"/>
        <v>05-1654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АСТРА ГЛОБАЛ ЕКУИТИ</v>
      </c>
      <c r="B66" s="406" t="str">
        <f t="shared" si="7"/>
        <v>05-1654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АСТРА ГЛОБАЛ ЕКУИТИ</v>
      </c>
      <c r="B67" s="406" t="str">
        <f t="shared" si="7"/>
        <v>05-1654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АСТРА ГЛОБАЛ ЕКУИТИ</v>
      </c>
      <c r="B68" s="406" t="str">
        <f t="shared" si="7"/>
        <v>05-1654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АСТРА ГЛОБАЛ ЕКУИТИ</v>
      </c>
      <c r="B69" s="406" t="str">
        <f t="shared" si="7"/>
        <v>05-1654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319</v>
      </c>
    </row>
    <row r="70" spans="1:7" ht="15.75">
      <c r="A70" s="405" t="str">
        <f t="shared" si="6"/>
        <v>ДФ АСТРА ГЛОБАЛ ЕКУИТИ</v>
      </c>
      <c r="B70" s="406" t="str">
        <f t="shared" si="7"/>
        <v>05-1654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512626</v>
      </c>
    </row>
    <row r="71" spans="1:7" ht="15.75">
      <c r="A71" s="423" t="str">
        <f t="shared" si="6"/>
        <v>ДФ АСТРА ГЛОБАЛ ЕКУИТИ</v>
      </c>
      <c r="B71" s="424" t="str">
        <f t="shared" si="7"/>
        <v>05-1654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АСТРА ГЛОБАЛ ЕКУИТИ</v>
      </c>
      <c r="B72" s="424" t="str">
        <f t="shared" si="7"/>
        <v>05-1654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АСТРА ГЛОБАЛ ЕКУИТИ</v>
      </c>
      <c r="B73" s="424" t="str">
        <f t="shared" si="7"/>
        <v>05-1654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АСТРА ГЛОБАЛ ЕКУИТИ</v>
      </c>
      <c r="B74" s="424" t="str">
        <f t="shared" si="7"/>
        <v>05-1654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АСТРА ГЛОБАЛ ЕКУИТИ</v>
      </c>
      <c r="B75" s="424" t="str">
        <f t="shared" si="7"/>
        <v>05-1654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ДФ АСТРА ГЛОБАЛ ЕКУИТИ</v>
      </c>
      <c r="B76" s="424" t="str">
        <f t="shared" si="7"/>
        <v>05-1654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ДФ АСТРА ГЛОБАЛ ЕКУИТИ</v>
      </c>
      <c r="B77" s="424" t="str">
        <f t="shared" si="7"/>
        <v>05-1654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0</v>
      </c>
    </row>
    <row r="78" spans="1:7" ht="15.75">
      <c r="A78" s="423" t="str">
        <f t="shared" si="6"/>
        <v>ДФ АСТРА ГЛОБАЛ ЕКУИТИ</v>
      </c>
      <c r="B78" s="424" t="str">
        <f t="shared" si="7"/>
        <v>05-1654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0</v>
      </c>
    </row>
    <row r="79" spans="1:7" ht="15.75">
      <c r="A79" s="423" t="str">
        <f t="shared" si="6"/>
        <v>ДФ АСТРА ГЛОБАЛ ЕКУИТИ</v>
      </c>
      <c r="B79" s="424" t="str">
        <f t="shared" si="7"/>
        <v>05-1654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АСТРА ГЛОБАЛ ЕКУИТИ</v>
      </c>
      <c r="B80" s="424" t="str">
        <f t="shared" si="7"/>
        <v>05-1654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АСТРА ГЛОБАЛ ЕКУИТИ</v>
      </c>
      <c r="B81" s="424" t="str">
        <f t="shared" si="7"/>
        <v>05-1654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319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АСТРА ГЛОБАЛ ЕКУИТИ</v>
      </c>
      <c r="B83" s="424" t="str">
        <f aca="true" t="shared" si="10" ref="B83:B109">dfRG</f>
        <v>05-1654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АСТРА ГЛОБАЛ ЕКУИТИ</v>
      </c>
      <c r="B84" s="424" t="str">
        <f t="shared" si="10"/>
        <v>05-1654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АСТРА ГЛОБАЛ ЕКУИТИ</v>
      </c>
      <c r="B85" s="424" t="str">
        <f t="shared" si="10"/>
        <v>05-1654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319</v>
      </c>
    </row>
    <row r="86" spans="1:7" ht="15.75">
      <c r="A86" s="423" t="str">
        <f t="shared" si="9"/>
        <v>ДФ АСТРА ГЛОБАЛ ЕКУИТИ</v>
      </c>
      <c r="B86" s="424" t="str">
        <f t="shared" si="10"/>
        <v>05-1654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319</v>
      </c>
    </row>
    <row r="87" spans="1:7" ht="15.75">
      <c r="A87" s="423" t="str">
        <f t="shared" si="9"/>
        <v>ДФ АСТРА ГЛОБАЛ ЕКУИТИ</v>
      </c>
      <c r="B87" s="424" t="str">
        <f t="shared" si="10"/>
        <v>05-1654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АСТРА ГЛОБАЛ ЕКУИТИ</v>
      </c>
      <c r="B88" s="424" t="str">
        <f t="shared" si="10"/>
        <v>05-1654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АСТРА ГЛОБАЛ ЕКУИТИ</v>
      </c>
      <c r="B89" s="424" t="str">
        <f t="shared" si="10"/>
        <v>05-1654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АСТРА ГЛОБАЛ ЕКУИТИ</v>
      </c>
      <c r="B90" s="424" t="str">
        <f t="shared" si="10"/>
        <v>05-1654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319</v>
      </c>
    </row>
    <row r="91" spans="1:7" ht="15.75">
      <c r="A91" s="434" t="str">
        <f t="shared" si="9"/>
        <v>ДФ АСТРА ГЛОБАЛ ЕКУИТИ</v>
      </c>
      <c r="B91" s="435" t="str">
        <f t="shared" si="10"/>
        <v>05-1654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АСТРА ГЛОБАЛ ЕКУИТИ</v>
      </c>
      <c r="B92" s="435" t="str">
        <f t="shared" si="10"/>
        <v>05-1654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АСТРА ГЛОБАЛ ЕКУИТИ</v>
      </c>
      <c r="B93" s="435" t="str">
        <f t="shared" si="10"/>
        <v>05-1654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АСТРА ГЛОБАЛ ЕКУИТИ</v>
      </c>
      <c r="B94" s="435" t="str">
        <f t="shared" si="10"/>
        <v>05-1654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АСТРА ГЛОБАЛ ЕКУИТИ</v>
      </c>
      <c r="B95" s="435" t="str">
        <f t="shared" si="10"/>
        <v>05-1654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ДФ АСТРА ГЛОБАЛ ЕКУИТИ</v>
      </c>
      <c r="B96" s="435" t="str">
        <f t="shared" si="10"/>
        <v>05-1654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АСТРА ГЛОБАЛ ЕКУИТИ</v>
      </c>
      <c r="B97" s="435" t="str">
        <f t="shared" si="10"/>
        <v>05-1654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ДФ АСТРА ГЛОБАЛ ЕКУИТИ</v>
      </c>
      <c r="B98" s="435" t="str">
        <f t="shared" si="10"/>
        <v>05-1654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АСТРА ГЛОБАЛ ЕКУИТИ</v>
      </c>
      <c r="B99" s="435" t="str">
        <f t="shared" si="10"/>
        <v>05-1654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 t="str">
        <f t="shared" si="9"/>
        <v>ДФ АСТРА ГЛОБАЛ ЕКУИТИ</v>
      </c>
      <c r="B100" s="435" t="str">
        <f t="shared" si="10"/>
        <v>05-1654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АСТРА ГЛОБАЛ ЕКУИТИ</v>
      </c>
      <c r="B101" s="435" t="str">
        <f t="shared" si="10"/>
        <v>05-1654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АСТРА ГЛОБАЛ ЕКУИТИ</v>
      </c>
      <c r="B102" s="435" t="str">
        <f t="shared" si="10"/>
        <v>05-1654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 t="str">
        <f t="shared" si="9"/>
        <v>ДФ АСТРА ГЛОБАЛ ЕКУИТИ</v>
      </c>
      <c r="B103" s="435" t="str">
        <f t="shared" si="10"/>
        <v>05-1654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319</v>
      </c>
    </row>
    <row r="104" spans="1:7" ht="15.75">
      <c r="A104" s="434" t="str">
        <f t="shared" si="9"/>
        <v>ДФ АСТРА ГЛОБАЛ ЕКУИТИ</v>
      </c>
      <c r="B104" s="435" t="str">
        <f t="shared" si="10"/>
        <v>05-1654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АСТРА ГЛОБАЛ ЕКУИТИ</v>
      </c>
      <c r="B105" s="435" t="str">
        <f t="shared" si="10"/>
        <v>05-1654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319</v>
      </c>
    </row>
    <row r="106" spans="1:7" ht="15.75">
      <c r="A106" s="434" t="str">
        <f t="shared" si="9"/>
        <v>ДФ АСТРА ГЛОБАЛ ЕКУИТИ</v>
      </c>
      <c r="B106" s="435" t="str">
        <f t="shared" si="10"/>
        <v>05-1654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319</v>
      </c>
    </row>
    <row r="107" spans="1:7" ht="15.75">
      <c r="A107" s="446" t="str">
        <f t="shared" si="9"/>
        <v>ДФ АСТРА ГЛОБАЛ ЕКУИТИ</v>
      </c>
      <c r="B107" s="447" t="str">
        <f t="shared" si="10"/>
        <v>05-1654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АСТРА ГЛОБАЛ ЕКУИТИ</v>
      </c>
      <c r="B108" s="447" t="str">
        <f t="shared" si="10"/>
        <v>05-1654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512527</v>
      </c>
    </row>
    <row r="109" spans="1:7" ht="31.5">
      <c r="A109" s="446" t="str">
        <f t="shared" si="9"/>
        <v>ДФ АСТРА ГЛОБАЛ ЕКУИТИ</v>
      </c>
      <c r="B109" s="447" t="str">
        <f t="shared" si="10"/>
        <v>05-1654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АСТРА ГЛОБАЛ ЕКУИТИ</v>
      </c>
      <c r="B110" s="447" t="str">
        <f aca="true" t="shared" si="13" ref="B110:B141">dfRG</f>
        <v>05-1654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АСТРА ГЛОБАЛ ЕКУИТИ</v>
      </c>
      <c r="B111" s="447" t="str">
        <f t="shared" si="13"/>
        <v>05-1654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АСТРА ГЛОБАЛ ЕКУИТИ</v>
      </c>
      <c r="B112" s="447" t="str">
        <f t="shared" si="13"/>
        <v>05-1654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АСТРА ГЛОБАЛ ЕКУИТИ</v>
      </c>
      <c r="B113" s="447" t="str">
        <f t="shared" si="13"/>
        <v>05-1654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АСТРА ГЛОБАЛ ЕКУИТИ</v>
      </c>
      <c r="B114" s="447" t="str">
        <f t="shared" si="13"/>
        <v>05-1654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512527</v>
      </c>
    </row>
    <row r="115" spans="1:7" ht="15.75">
      <c r="A115" s="446" t="str">
        <f t="shared" si="12"/>
        <v>ДФ АСТРА ГЛОБАЛ ЕКУИТИ</v>
      </c>
      <c r="B115" s="447" t="str">
        <f t="shared" si="13"/>
        <v>05-1654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АСТРА ГЛОБАЛ ЕКУИТИ</v>
      </c>
      <c r="B116" s="447" t="str">
        <f t="shared" si="13"/>
        <v>05-1654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ДФ АСТРА ГЛОБАЛ ЕКУИТИ</v>
      </c>
      <c r="B117" s="447" t="str">
        <f t="shared" si="13"/>
        <v>05-1654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АСТРА ГЛОБАЛ ЕКУИТИ</v>
      </c>
      <c r="B118" s="447" t="str">
        <f t="shared" si="13"/>
        <v>05-1654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0</v>
      </c>
    </row>
    <row r="119" spans="1:7" ht="15.75">
      <c r="A119" s="446" t="str">
        <f t="shared" si="12"/>
        <v>ДФ АСТРА ГЛОБАЛ ЕКУИТИ</v>
      </c>
      <c r="B119" s="447" t="str">
        <f t="shared" si="13"/>
        <v>05-1654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АСТРА ГЛОБАЛ ЕКУИТИ</v>
      </c>
      <c r="B120" s="447" t="str">
        <f t="shared" si="13"/>
        <v>05-1654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0</v>
      </c>
    </row>
    <row r="121" spans="1:7" ht="15.75">
      <c r="A121" s="446" t="str">
        <f t="shared" si="12"/>
        <v>ДФ АСТРА ГЛОБАЛ ЕКУИТИ</v>
      </c>
      <c r="B121" s="447" t="str">
        <f t="shared" si="13"/>
        <v>05-1654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0</v>
      </c>
    </row>
    <row r="122" spans="1:7" ht="15.75">
      <c r="A122" s="446" t="str">
        <f t="shared" si="12"/>
        <v>ДФ АСТРА ГЛОБАЛ ЕКУИТИ</v>
      </c>
      <c r="B122" s="447" t="str">
        <f t="shared" si="13"/>
        <v>05-1654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ДФ АСТРА ГЛОБАЛ ЕКУИТИ</v>
      </c>
      <c r="B123" s="447" t="str">
        <f t="shared" si="13"/>
        <v>05-1654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-109</v>
      </c>
    </row>
    <row r="124" spans="1:7" ht="31.5">
      <c r="A124" s="446" t="str">
        <f t="shared" si="12"/>
        <v>ДФ АСТРА ГЛОБАЛ ЕКУИТИ</v>
      </c>
      <c r="B124" s="447" t="str">
        <f t="shared" si="13"/>
        <v>05-1654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-109</v>
      </c>
    </row>
    <row r="125" spans="1:7" ht="15.75">
      <c r="A125" s="446" t="str">
        <f t="shared" si="12"/>
        <v>ДФ АСТРА ГЛОБАЛ ЕКУИТИ</v>
      </c>
      <c r="B125" s="447" t="str">
        <f t="shared" si="13"/>
        <v>05-1654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АСТРА ГЛОБАЛ ЕКУИТИ</v>
      </c>
      <c r="B126" s="447" t="str">
        <f t="shared" si="13"/>
        <v>05-1654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АСТРА ГЛОБАЛ ЕКУИТИ</v>
      </c>
      <c r="B127" s="447" t="str">
        <f t="shared" si="13"/>
        <v>05-1654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АСТРА ГЛОБАЛ ЕКУИТИ</v>
      </c>
      <c r="B128" s="447" t="str">
        <f t="shared" si="13"/>
        <v>05-1654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АСТРА ГЛОБАЛ ЕКУИТИ</v>
      </c>
      <c r="B129" s="447" t="str">
        <f t="shared" si="13"/>
        <v>05-1654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АСТРА ГЛОБАЛ ЕКУИТИ</v>
      </c>
      <c r="B130" s="447" t="str">
        <f t="shared" si="13"/>
        <v>05-1654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АСТРА ГЛОБАЛ ЕКУИТИ</v>
      </c>
      <c r="B131" s="447" t="str">
        <f t="shared" si="13"/>
        <v>05-1654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АСТРА ГЛОБАЛ ЕКУИТИ</v>
      </c>
      <c r="B132" s="447" t="str">
        <f t="shared" si="13"/>
        <v>05-1654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512418</v>
      </c>
    </row>
    <row r="133" spans="1:7" ht="31.5">
      <c r="A133" s="446" t="str">
        <f t="shared" si="12"/>
        <v>ДФ АСТРА ГЛОБАЛ ЕКУИТИ</v>
      </c>
      <c r="B133" s="447" t="str">
        <f t="shared" si="13"/>
        <v>05-1654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100</v>
      </c>
    </row>
    <row r="134" spans="1:7" ht="31.5">
      <c r="A134" s="446" t="str">
        <f t="shared" si="12"/>
        <v>ДФ АСТРА ГЛОБАЛ ЕКУИТИ</v>
      </c>
      <c r="B134" s="447" t="str">
        <f t="shared" si="13"/>
        <v>05-1654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512518</v>
      </c>
    </row>
    <row r="135" spans="1:7" ht="15.75">
      <c r="A135" s="446" t="str">
        <f t="shared" si="12"/>
        <v>ДФ АСТРА ГЛОБАЛ ЕКУИТИ</v>
      </c>
      <c r="B135" s="447" t="str">
        <f t="shared" si="13"/>
        <v>05-1654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512518</v>
      </c>
    </row>
    <row r="136" spans="1:7" ht="31.5">
      <c r="A136" s="434" t="str">
        <f t="shared" si="12"/>
        <v>ДФ АСТРА ГЛОБАЛ ЕКУИТИ</v>
      </c>
      <c r="B136" s="435" t="str">
        <f t="shared" si="13"/>
        <v>05-1654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ДФ АСТРА ГЛОБАЛ ЕКУИТИ</v>
      </c>
      <c r="B137" s="435" t="str">
        <f t="shared" si="13"/>
        <v>05-1654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100</v>
      </c>
    </row>
    <row r="138" spans="1:7" ht="31.5">
      <c r="A138" s="434" t="str">
        <f t="shared" si="12"/>
        <v>ДФ АСТРА ГЛОБАЛ ЕКУИТИ</v>
      </c>
      <c r="B138" s="435" t="str">
        <f t="shared" si="13"/>
        <v>05-1654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АСТРА ГЛОБАЛ ЕКУИТИ</v>
      </c>
      <c r="B139" s="435" t="str">
        <f t="shared" si="13"/>
        <v>05-1654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АСТРА ГЛОБАЛ ЕКУИТИ</v>
      </c>
      <c r="B140" s="435" t="str">
        <f t="shared" si="13"/>
        <v>05-1654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АСТРА ГЛОБАЛ ЕКУИТИ</v>
      </c>
      <c r="B141" s="435" t="str">
        <f t="shared" si="13"/>
        <v>05-1654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100</v>
      </c>
    </row>
    <row r="142" spans="1:7" ht="31.5">
      <c r="A142" s="434" t="str">
        <f aca="true" t="shared" si="15" ref="A142:A155">dfName</f>
        <v>ДФ АСТРА ГЛОБАЛ ЕКУИТИ</v>
      </c>
      <c r="B142" s="435" t="str">
        <f aca="true" t="shared" si="16" ref="B142:B155">dfRG</f>
        <v>05-1654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512526</v>
      </c>
    </row>
    <row r="143" spans="1:7" ht="31.5">
      <c r="A143" s="434" t="str">
        <f t="shared" si="15"/>
        <v>ДФ АСТРА ГЛОБАЛ ЕКУИТИ</v>
      </c>
      <c r="B143" s="435" t="str">
        <f t="shared" si="16"/>
        <v>05-1654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512526</v>
      </c>
    </row>
    <row r="144" spans="1:7" ht="31.5">
      <c r="A144" s="434" t="str">
        <f t="shared" si="15"/>
        <v>ДФ АСТРА ГЛОБАЛ ЕКУИТИ</v>
      </c>
      <c r="B144" s="435" t="str">
        <f t="shared" si="16"/>
        <v>05-1654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ДФ АСТРА ГЛОБАЛ ЕКУИТИ</v>
      </c>
      <c r="B145" s="435" t="str">
        <f t="shared" si="16"/>
        <v>05-1654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-319</v>
      </c>
    </row>
    <row r="146" spans="1:7" ht="31.5">
      <c r="A146" s="434" t="str">
        <f t="shared" si="15"/>
        <v>ДФ АСТРА ГЛОБАЛ ЕКУИТИ</v>
      </c>
      <c r="B146" s="435" t="str">
        <f t="shared" si="16"/>
        <v>05-1654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АСТРА ГЛОБАЛ ЕКУИТИ</v>
      </c>
      <c r="B147" s="435" t="str">
        <f t="shared" si="16"/>
        <v>05-1654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АСТРА ГЛОБАЛ ЕКУИТИ</v>
      </c>
      <c r="B148" s="435" t="str">
        <f t="shared" si="16"/>
        <v>05-1654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АСТРА ГЛОБАЛ ЕКУИТИ</v>
      </c>
      <c r="B149" s="435" t="str">
        <f t="shared" si="16"/>
        <v>05-1654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АСТРА ГЛОБАЛ ЕКУИТИ</v>
      </c>
      <c r="B150" s="435" t="str">
        <f t="shared" si="16"/>
        <v>05-1654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АСТРА ГЛОБАЛ ЕКУИТИ</v>
      </c>
      <c r="B151" s="435" t="str">
        <f t="shared" si="16"/>
        <v>05-1654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АСТРА ГЛОБАЛ ЕКУИТИ</v>
      </c>
      <c r="B152" s="435" t="str">
        <f t="shared" si="16"/>
        <v>05-1654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АСТРА ГЛОБАЛ ЕКУИТИ</v>
      </c>
      <c r="B153" s="435" t="str">
        <f t="shared" si="16"/>
        <v>05-1654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АСТРА ГЛОБАЛ ЕКУИТИ</v>
      </c>
      <c r="B154" s="435" t="str">
        <f t="shared" si="16"/>
        <v>05-1654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АСТРА ГЛОБАЛ ЕКУИТИ</v>
      </c>
      <c r="B155" s="435" t="str">
        <f t="shared" si="16"/>
        <v>05-1654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АСТРА ГЛОБАЛ ЕКУИТИ</v>
      </c>
      <c r="B157" s="435" t="str">
        <f aca="true" t="shared" si="19" ref="B157:B199">dfRG</f>
        <v>05-1654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512307</v>
      </c>
    </row>
    <row r="158" spans="1:7" ht="31.5">
      <c r="A158" s="434" t="str">
        <f t="shared" si="18"/>
        <v>ДФ АСТРА ГЛОБАЛ ЕКУИТИ</v>
      </c>
      <c r="B158" s="435" t="str">
        <f t="shared" si="19"/>
        <v>05-1654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АСТРА ГЛОБАЛ ЕКУИТИ</v>
      </c>
      <c r="B159" s="435" t="str">
        <f t="shared" si="19"/>
        <v>05-1654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512307</v>
      </c>
    </row>
    <row r="160" spans="1:7" ht="15.75">
      <c r="A160" s="475" t="str">
        <f t="shared" si="18"/>
        <v>ДФ АСТРА ГЛОБАЛ ЕКУИТИ</v>
      </c>
      <c r="B160" s="476" t="str">
        <f t="shared" si="19"/>
        <v>05-1654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ДФ АСТРА ГЛОБАЛ ЕКУИТИ</v>
      </c>
      <c r="B161" s="476" t="str">
        <f t="shared" si="19"/>
        <v>05-1654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5.0875</v>
      </c>
    </row>
    <row r="162" spans="1:7" ht="15.75">
      <c r="A162" s="475" t="str">
        <f t="shared" si="18"/>
        <v>ДФ АСТРА ГЛОБАЛ ЕКУИТИ</v>
      </c>
      <c r="B162" s="476" t="str">
        <f t="shared" si="19"/>
        <v>05-1654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26079.5344</v>
      </c>
    </row>
    <row r="163" spans="1:7" ht="15.75">
      <c r="A163" s="475" t="str">
        <f t="shared" si="18"/>
        <v>ДФ АСТРА ГЛОБАЛ ЕКУИТИ</v>
      </c>
      <c r="B163" s="476" t="str">
        <f t="shared" si="19"/>
        <v>05-1654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26074.4469</v>
      </c>
    </row>
    <row r="164" spans="1:7" ht="31.5">
      <c r="A164" s="475" t="str">
        <f t="shared" si="18"/>
        <v>ДФ АСТРА ГЛОБАЛ ЕКУИТИ</v>
      </c>
      <c r="B164" s="476" t="str">
        <f t="shared" si="19"/>
        <v>05-1654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512526.82</v>
      </c>
    </row>
    <row r="165" spans="1:7" ht="15.75">
      <c r="A165" s="475" t="str">
        <f t="shared" si="18"/>
        <v>ДФ АСТРА ГЛОБАЛ ЕКУИТИ</v>
      </c>
      <c r="B165" s="476" t="str">
        <f t="shared" si="19"/>
        <v>05-1654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ДФ АСТРА ГЛОБАЛ ЕКУИТИ</v>
      </c>
      <c r="B166" s="476" t="str">
        <f t="shared" si="19"/>
        <v>05-1654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ДФ АСТРА ГЛОБАЛ ЕКУИТИ</v>
      </c>
      <c r="B167" s="476" t="str">
        <f t="shared" si="19"/>
        <v>05-1654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10.0501</v>
      </c>
    </row>
    <row r="168" spans="1:7" ht="31.5">
      <c r="A168" s="475" t="str">
        <f t="shared" si="18"/>
        <v>ДФ АСТРА ГЛОБАЛ ЕКУИТИ</v>
      </c>
      <c r="B168" s="476" t="str">
        <f t="shared" si="19"/>
        <v>05-1654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10.0438</v>
      </c>
    </row>
    <row r="169" spans="1:7" ht="15.75">
      <c r="A169" s="475" t="str">
        <f t="shared" si="18"/>
        <v>ДФ АСТРА ГЛОБАЛ ЕКУИТИ</v>
      </c>
      <c r="B169" s="476" t="str">
        <f t="shared" si="19"/>
        <v>05-1654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319.45</v>
      </c>
    </row>
    <row r="170" spans="1:7" ht="15.75">
      <c r="A170" s="475" t="str">
        <f t="shared" si="18"/>
        <v>ДФ АСТРА ГЛОБАЛ ЕКУИТИ</v>
      </c>
      <c r="B170" s="476" t="str">
        <f t="shared" si="19"/>
        <v>05-1654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0</v>
      </c>
    </row>
    <row r="171" spans="1:7" ht="15.75">
      <c r="A171" s="475" t="str">
        <f t="shared" si="18"/>
        <v>ДФ АСТРА ГЛОБАЛ ЕКУИТИ</v>
      </c>
      <c r="B171" s="476" t="str">
        <f t="shared" si="19"/>
        <v>05-1654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ДФ АСТРА ГЛОБАЛ ЕКУИТИ</v>
      </c>
      <c r="B172" s="476" t="str">
        <f t="shared" si="19"/>
        <v>05-1654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-0.0006</v>
      </c>
    </row>
    <row r="173" spans="1:7" ht="15.75">
      <c r="A173" s="475" t="str">
        <f t="shared" si="18"/>
        <v>ДФ АСТРА ГЛОБАЛ ЕКУИТИ</v>
      </c>
      <c r="B173" s="476" t="str">
        <f t="shared" si="19"/>
        <v>05-1654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-0.0006</v>
      </c>
    </row>
    <row r="174" spans="1:7" ht="15.75">
      <c r="A174" s="475" t="str">
        <f t="shared" si="18"/>
        <v>ДФ АСТРА ГЛОБАЛ ЕКУИТИ</v>
      </c>
      <c r="B174" s="476" t="str">
        <f t="shared" si="19"/>
        <v>05-1654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-0.0006</v>
      </c>
    </row>
    <row r="175" spans="1:7" ht="15.75">
      <c r="A175" s="475" t="str">
        <f t="shared" si="18"/>
        <v>ДФ АСТРА ГЛОБАЛ ЕКУИТИ</v>
      </c>
      <c r="B175" s="476" t="str">
        <f t="shared" si="19"/>
        <v>05-1654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0.0044</v>
      </c>
    </row>
    <row r="176" spans="1:7" ht="31.5">
      <c r="A176" s="446" t="str">
        <f t="shared" si="18"/>
        <v>ДФ АСТРА ГЛОБАЛ ЕКУИТИ</v>
      </c>
      <c r="B176" s="447" t="str">
        <f t="shared" si="19"/>
        <v>05-1654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АСТРА ГЛОБАЛ ЕКУИТИ</v>
      </c>
      <c r="B177" s="447" t="str">
        <f t="shared" si="19"/>
        <v>05-1654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АСТРА ГЛОБАЛ ЕКУИТИ</v>
      </c>
      <c r="B178" s="447" t="str">
        <f t="shared" si="19"/>
        <v>05-1654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АСТРА ГЛОБАЛ ЕКУИТИ</v>
      </c>
      <c r="B179" s="447" t="str">
        <f t="shared" si="19"/>
        <v>05-1654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АСТРА ГЛОБАЛ ЕКУИТИ</v>
      </c>
      <c r="B180" s="447" t="str">
        <f t="shared" si="19"/>
        <v>05-1654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АСТРА ГЛОБАЛ ЕКУИТИ</v>
      </c>
      <c r="B181" s="447" t="str">
        <f t="shared" si="19"/>
        <v>05-1654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АСТРА ГЛОБАЛ ЕКУИТИ</v>
      </c>
      <c r="B182" s="447" t="str">
        <f t="shared" si="19"/>
        <v>05-1654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АСТРА ГЛОБАЛ ЕКУИТИ</v>
      </c>
      <c r="B183" s="467" t="str">
        <f t="shared" si="19"/>
        <v>05-1654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АСТРА ГЛОБАЛ ЕКУИТИ</v>
      </c>
      <c r="B184" s="467" t="str">
        <f t="shared" si="19"/>
        <v>05-1654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АСТРА ГЛОБАЛ ЕКУИТИ</v>
      </c>
      <c r="B185" s="467" t="str">
        <f t="shared" si="19"/>
        <v>05-1654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АСТРА ГЛОБАЛ ЕКУИТИ</v>
      </c>
      <c r="B186" s="467" t="str">
        <f t="shared" si="19"/>
        <v>05-1654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АСТРА ГЛОБАЛ ЕКУИТИ</v>
      </c>
      <c r="B187" s="467" t="str">
        <f t="shared" si="19"/>
        <v>05-1654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АСТРА ГЛОБАЛ ЕКУИТИ</v>
      </c>
      <c r="B188" s="467" t="str">
        <f t="shared" si="19"/>
        <v>05-1654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АСТРА ГЛОБАЛ ЕКУИТИ</v>
      </c>
      <c r="B189" s="467" t="str">
        <f t="shared" si="19"/>
        <v>05-1654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АСТРА ГЛОБАЛ ЕКУИТИ</v>
      </c>
      <c r="B190" s="467" t="str">
        <f t="shared" si="19"/>
        <v>05-1654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АСТРА ГЛОБАЛ ЕКУИТИ</v>
      </c>
      <c r="B191" s="467" t="str">
        <f t="shared" si="19"/>
        <v>05-1654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АСТРА ГЛОБАЛ ЕКУИТИ</v>
      </c>
      <c r="B192" s="467" t="str">
        <f t="shared" si="19"/>
        <v>05-1654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АСТРА ГЛОБАЛ ЕКУИТИ</v>
      </c>
      <c r="B193" s="467" t="str">
        <f t="shared" si="19"/>
        <v>05-1654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АСТРА ГЛОБАЛ ЕКУИТИ</v>
      </c>
      <c r="B194" s="467" t="str">
        <f t="shared" si="19"/>
        <v>05-1654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АСТРА ГЛОБАЛ ЕКУИТИ</v>
      </c>
      <c r="B195" s="467" t="str">
        <f t="shared" si="19"/>
        <v>05-1654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АСТРА ГЛОБАЛ ЕКУИТИ</v>
      </c>
      <c r="B196" s="467" t="str">
        <f t="shared" si="19"/>
        <v>05-1654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АСТРА ГЛОБАЛ ЕКУИТИ</v>
      </c>
      <c r="B197" s="476" t="str">
        <f t="shared" si="19"/>
        <v>05-1654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АСТРА ГЛОБАЛ ЕКУИТИ</v>
      </c>
      <c r="B198" s="476" t="str">
        <f t="shared" si="19"/>
        <v>05-1654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АСТРА ГЛОБАЛ ЕКУИТИ</v>
      </c>
      <c r="B199" s="476" t="str">
        <f t="shared" si="19"/>
        <v>05-1654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АСТРА ГЛОБАЛ ЕКУИТИ</v>
      </c>
      <c r="B200" s="476" t="str">
        <f aca="true" t="shared" si="22" ref="B200:B212">dfRG</f>
        <v>05-1654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АСТРА ГЛОБАЛ ЕКУИТИ</v>
      </c>
      <c r="B201" s="476" t="str">
        <f t="shared" si="22"/>
        <v>05-1654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АСТРА ГЛОБАЛ ЕКУИТИ</v>
      </c>
      <c r="B202" s="476" t="str">
        <f t="shared" si="22"/>
        <v>05-1654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АСТРА ГЛОБАЛ ЕКУИТИ</v>
      </c>
      <c r="B203" s="476" t="str">
        <f t="shared" si="22"/>
        <v>05-1654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АСТРА ГЛОБАЛ ЕКУИТИ</v>
      </c>
      <c r="B204" s="476" t="str">
        <f t="shared" si="22"/>
        <v>05-1654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АСТРА ГЛОБАЛ ЕКУИТИ</v>
      </c>
      <c r="B205" s="476" t="str">
        <f t="shared" si="22"/>
        <v>05-1654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АСТРА ГЛОБАЛ ЕКУИТИ</v>
      </c>
      <c r="B206" s="476" t="str">
        <f t="shared" si="22"/>
        <v>05-1654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АСТРА ГЛОБАЛ ЕКУИТИ</v>
      </c>
      <c r="B207" s="476" t="str">
        <f t="shared" si="22"/>
        <v>05-1654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АСТРА ГЛОБАЛ ЕКУИТИ</v>
      </c>
      <c r="B208" s="476" t="str">
        <f t="shared" si="22"/>
        <v>05-1654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АСТРА ГЛОБАЛ ЕКУИТИ</v>
      </c>
      <c r="B209" s="476" t="str">
        <f t="shared" si="22"/>
        <v>05-1654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АСТРА ГЛОБАЛ ЕКУИТИ</v>
      </c>
      <c r="B210" s="476" t="str">
        <f t="shared" si="22"/>
        <v>05-1654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АСТРА ГЛОБАЛ ЕКУИТИ</v>
      </c>
      <c r="B211" s="476" t="str">
        <f t="shared" si="22"/>
        <v>05-1654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АСТРА ГЛОБАЛ ЕКУИТИ</v>
      </c>
      <c r="B212" s="485" t="str">
        <f t="shared" si="22"/>
        <v>05-1654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90" zoomScaleNormal="90" zoomScalePageLayoutView="0" workbookViewId="0" topLeftCell="A15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АСТРА ГЛОБАЛ ЕКУИТИ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44378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МАРИЯ ХАРДАЛИЕВА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ИВО СТОЯНОВ БЛАГОЕВ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510071</v>
      </c>
      <c r="H11" s="251">
        <v>100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2555</v>
      </c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2555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512518</v>
      </c>
      <c r="D22" s="286">
        <v>100</v>
      </c>
      <c r="E22" s="287" t="s">
        <v>990</v>
      </c>
      <c r="F22" s="230" t="s">
        <v>991</v>
      </c>
      <c r="G22" s="231">
        <v>-319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-319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512307</v>
      </c>
      <c r="H24" s="252">
        <f>H11+H16+H23</f>
        <v>100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512518</v>
      </c>
      <c r="D25" s="252">
        <f>SUM(D21:D24)</f>
        <v>100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319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/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319</v>
      </c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319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108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108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512626</v>
      </c>
      <c r="D45" s="259">
        <f>D25+D37+D43+D44</f>
        <v>100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512626</v>
      </c>
      <c r="D47" s="609">
        <f>D18+D45</f>
        <v>100</v>
      </c>
      <c r="E47" s="264" t="s">
        <v>35</v>
      </c>
      <c r="F47" s="223" t="s">
        <v>221</v>
      </c>
      <c r="G47" s="610">
        <f>G24+G40</f>
        <v>512626</v>
      </c>
      <c r="H47" s="610">
        <f>H24+H40</f>
        <v>100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АСТРА ГЛОБАЛ ЕКУИТИ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44378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МАРИЯ ХАРДАЛИЕВА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ИВО СТОЯНОВ БЛАГОЕВ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/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0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319</v>
      </c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319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319</v>
      </c>
      <c r="D26" s="248">
        <f>D18+D25</f>
        <v>0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319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319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319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319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4" sqref="C1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АСТРА ГЛОБАЛ ЕКУИТИ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44378</v>
      </c>
    </row>
    <row r="6" spans="1:8" ht="12.75">
      <c r="A6" s="513"/>
      <c r="B6" s="213"/>
      <c r="C6" s="513"/>
      <c r="F6" s="511" t="s">
        <v>248</v>
      </c>
      <c r="G6" s="514" t="str">
        <f>authorName</f>
        <v>МАРИЯ ХАРДАЛИЕВА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ИВО СТОЯНОВ БЛАГОЕВ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512527</v>
      </c>
      <c r="D13" s="524"/>
      <c r="E13" s="525">
        <f>SUM(C13:D13)</f>
        <v>512527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512527</v>
      </c>
      <c r="D19" s="528">
        <f>SUM(D13:D14,D16:D18)</f>
        <v>0</v>
      </c>
      <c r="E19" s="525">
        <f t="shared" si="0"/>
        <v>512527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/>
      <c r="E23" s="525">
        <f t="shared" si="2"/>
        <v>0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/>
      <c r="E25" s="525">
        <f t="shared" si="2"/>
        <v>0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/>
      <c r="E26" s="525">
        <f t="shared" si="2"/>
        <v>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>
        <v>234</v>
      </c>
      <c r="D28" s="524">
        <v>-343</v>
      </c>
      <c r="E28" s="525">
        <f t="shared" si="2"/>
        <v>-109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234</v>
      </c>
      <c r="D29" s="528">
        <f>SUM(D21:D28)</f>
        <v>-343</v>
      </c>
      <c r="E29" s="525">
        <f t="shared" si="2"/>
        <v>-109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512761</v>
      </c>
      <c r="D37" s="528">
        <f t="shared" si="5"/>
        <v>-343</v>
      </c>
      <c r="E37" s="528">
        <f t="shared" si="5"/>
        <v>512418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100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512518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512518</v>
      </c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АСТРА ГЛОБАЛ ЕКУИТИ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44378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МАРИЯ ХАРДАЛИЕВА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ИВО СТОЯНОВ БЛАГОЕВ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100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0</v>
      </c>
      <c r="I14" s="611">
        <f aca="true" t="shared" si="0" ref="I14:I36">SUM(C14:H14)</f>
        <v>100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100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0</v>
      </c>
      <c r="I18" s="611">
        <f t="shared" si="0"/>
        <v>100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509971</v>
      </c>
      <c r="D19" s="612">
        <f t="shared" si="3"/>
        <v>2555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512526</v>
      </c>
      <c r="J19" s="105"/>
    </row>
    <row r="20" spans="1:10" ht="15">
      <c r="A20" s="205" t="s">
        <v>225</v>
      </c>
      <c r="B20" s="82" t="s">
        <v>863</v>
      </c>
      <c r="C20" s="236">
        <v>509971</v>
      </c>
      <c r="D20" s="236">
        <v>2555</v>
      </c>
      <c r="E20" s="236"/>
      <c r="F20" s="236"/>
      <c r="G20" s="236"/>
      <c r="H20" s="236"/>
      <c r="I20" s="611">
        <f t="shared" si="0"/>
        <v>512526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-319</v>
      </c>
      <c r="I22" s="611">
        <f t="shared" si="0"/>
        <v>-319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510071</v>
      </c>
      <c r="D34" s="612">
        <f t="shared" si="7"/>
        <v>2555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-319</v>
      </c>
      <c r="I34" s="611">
        <f t="shared" si="0"/>
        <v>512307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510071</v>
      </c>
      <c r="D36" s="615">
        <f t="shared" si="8"/>
        <v>2555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-319</v>
      </c>
      <c r="I36" s="611">
        <f t="shared" si="0"/>
        <v>512307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АСТРА ГЛОБАЛ ЕКУИТИ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44378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МАРИЯ ХАРДАЛИЕВА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ИВО СТОЯНОВ БЛАГОЕВ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5.0875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26079.5344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26074.4469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512526.82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10.0501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10.0438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319.45</v>
      </c>
    </row>
    <row r="22" spans="1:4" ht="15.75">
      <c r="A22" s="372">
        <v>12</v>
      </c>
      <c r="B22" s="572" t="s">
        <v>1393</v>
      </c>
      <c r="C22" s="571" t="s">
        <v>1407</v>
      </c>
      <c r="D22" s="592"/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-0.0006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-0.0006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-0.0006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0.0044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АСТРА ГЛОБАЛ ЕКУИТИ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44378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МАРИЯ ХАРДАЛИЕВА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ИВО СТОЯНОВ БЛАГОЕВ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90" zoomScaleNormal="90" zoomScalePageLayoutView="0" workbookViewId="0" topLeftCell="A6">
      <selection activeCell="C13" sqref="C1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АСТРА ГЛОБАЛ ЕКУИТИ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44378</v>
      </c>
      <c r="F5" s="541"/>
    </row>
    <row r="6" spans="1:5" ht="15.75">
      <c r="A6" s="153"/>
      <c r="B6" s="153"/>
      <c r="D6" s="492" t="s">
        <v>248</v>
      </c>
      <c r="E6" s="493" t="str">
        <f>authorName</f>
        <v>МАРИЯ ХАРДАЛИЕВА</v>
      </c>
    </row>
    <row r="7" spans="3:6" ht="15.75">
      <c r="C7" s="144"/>
      <c r="D7" s="492" t="s">
        <v>250</v>
      </c>
      <c r="E7" s="494" t="str">
        <f>udManager</f>
        <v>ИВО СТОЯНОВ БЛАГОЕВ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15.7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11" activePane="bottomLeft" state="frozen"/>
      <selection pane="topLeft" activeCell="C13" sqref="C13"/>
      <selection pane="bottomLeft" activeCell="C13" sqref="C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АСТРА ГЛОБАЛ ЕКУИТИ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44378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МАРИЯ ХАРДАЛИЕВА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ИВО СТОЯНОВ БЛАГОЕВ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m_hardalieva</cp:lastModifiedBy>
  <cp:lastPrinted>2020-06-25T11:32:39Z</cp:lastPrinted>
  <dcterms:created xsi:type="dcterms:W3CDTF">2004-03-04T10:58:58Z</dcterms:created>
  <dcterms:modified xsi:type="dcterms:W3CDTF">2021-08-06T11:20:31Z</dcterms:modified>
  <cp:category/>
  <cp:version/>
  <cp:contentType/>
  <cp:contentStatus/>
</cp:coreProperties>
</file>